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33" i="1" l="1"/>
  <c r="G32" i="1"/>
  <c r="G37" i="1"/>
  <c r="G36" i="1"/>
  <c r="G30" i="1"/>
  <c r="G31" i="1"/>
  <c r="G28" i="1"/>
  <c r="H21" i="1" l="1"/>
  <c r="H20" i="1" l="1"/>
  <c r="G35" i="1" l="1"/>
  <c r="G38" i="1" s="1"/>
  <c r="H22" i="1" l="1"/>
  <c r="H24" i="1" s="1"/>
</calcChain>
</file>

<file path=xl/sharedStrings.xml><?xml version="1.0" encoding="utf-8"?>
<sst xmlns="http://schemas.openxmlformats.org/spreadsheetml/2006/main" count="50" uniqueCount="48">
  <si>
    <t>ОТЧЁТ</t>
  </si>
  <si>
    <t>1. Оновная информация</t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</si>
  <si>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</si>
  <si>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</si>
  <si>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</si>
  <si>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</si>
  <si>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</si>
  <si>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</si>
  <si>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</si>
  <si>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</si>
  <si>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</si>
  <si>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</si>
  <si>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</si>
  <si>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</si>
  <si>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</si>
  <si>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t>Разница начислено, оплачено (руб.)</t>
  </si>
  <si>
    <t>Отчёт составил:</t>
  </si>
  <si>
    <t>О.Ф. Милькова</t>
  </si>
  <si>
    <t>Отчёт получил:</t>
  </si>
  <si>
    <t>_______________</t>
  </si>
  <si>
    <t>_____________</t>
  </si>
  <si>
    <t>тариф</t>
  </si>
  <si>
    <t>Управление МКД 1 полугодие</t>
  </si>
  <si>
    <t>Управление МКД 2 полугодие</t>
  </si>
  <si>
    <t xml:space="preserve">1.2. Управляющая организация: МУП "ЖКХ Ирбитского района" </t>
  </si>
  <si>
    <t>1.3. Лицензия на управление МКД № 183 от 27.04.2015г.</t>
  </si>
  <si>
    <t>1.5.МКД- 3 этажа,2 подъезда</t>
  </si>
  <si>
    <t>1.6. Количество квартир: 24</t>
  </si>
  <si>
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д. Дубская, ул. Юбилейная, 19</t>
  </si>
  <si>
    <t>1.4. Площадь жилых помещений-  1105,8 кв.м.</t>
  </si>
  <si>
    <t>1.9. Год постройки: 1979</t>
  </si>
  <si>
    <t>1.8. Кадастровый номер 66:11:2101002:365</t>
  </si>
  <si>
    <t>1.1. Отчётный период : 2022год.</t>
  </si>
  <si>
    <t>Предыдущий остаток на 01.01.2022г, (руб)</t>
  </si>
  <si>
    <t>Израсходовано денежных средств за 2022год (руб)</t>
  </si>
  <si>
    <t>Остаток денежных средств на 01.01.2023г., (руб)</t>
  </si>
  <si>
    <t>Замена энергосберегающего светильника</t>
  </si>
  <si>
    <t>Чистка канализации</t>
  </si>
  <si>
    <t>Ремонт примыканий к трубам</t>
  </si>
  <si>
    <t>Приобретение и установка скамейки</t>
  </si>
  <si>
    <t>1.7. Степень износа:  40%</t>
  </si>
  <si>
    <t>Замена лампочек в подвале МКД</t>
  </si>
  <si>
    <t>Замена эл. патронов, шт</t>
  </si>
  <si>
    <t>Ремонт системы отопления в подвале, шт</t>
  </si>
  <si>
    <t>Установка табличек на подъезды, шт</t>
  </si>
  <si>
    <t>Специалист по управлению МКД:</t>
  </si>
  <si>
    <t>И.В. Дубских</t>
  </si>
  <si>
    <t>31.03.2023г.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</si>
</sst>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0" xfId="0" applyNumberFormat="1"/>
    <xf numFmtId="0" fontId="0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N37" sqref="N37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2" t="s">
        <v>28</v>
      </c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2"/>
      <c r="B4" s="12"/>
      <c r="C4" s="12"/>
      <c r="D4" s="12"/>
      <c r="E4" s="12"/>
      <c r="F4" s="12"/>
      <c r="G4" s="12"/>
      <c r="H4" s="12"/>
      <c r="I4" s="12"/>
    </row>
    <row r="6" spans="1:9" x14ac:dyDescent="0.25">
      <c r="A6" s="13" t="s">
        <v>1</v>
      </c>
      <c r="B6" s="14"/>
      <c r="C6" s="14"/>
      <c r="D6" s="14"/>
      <c r="E6" s="14"/>
      <c r="F6" s="14"/>
      <c r="G6" s="14"/>
      <c r="H6" s="14"/>
      <c r="I6" s="14"/>
    </row>
    <row r="7" spans="1:9" s="6" customFormat="1" x14ac:dyDescent="0.25">
      <c r="A7" t="s">
        <v>32</v>
      </c>
    </row>
    <row r="8" spans="1:9" s="6" customFormat="1" x14ac:dyDescent="0.25">
      <c r="A8" s="6" t="s">
        <v>24</v>
      </c>
    </row>
    <row r="9" spans="1:9" s="6" customFormat="1" x14ac:dyDescent="0.25">
      <c r="A9" s="6" t="s">
        <v>25</v>
      </c>
    </row>
    <row r="10" spans="1:9" s="6" customFormat="1" x14ac:dyDescent="0.25">
      <c r="A10" t="s">
        <v>29</v>
      </c>
    </row>
    <row r="11" spans="1:9" s="6" customFormat="1" x14ac:dyDescent="0.25">
      <c r="A11" t="s">
        <v>26</v>
      </c>
    </row>
    <row r="12" spans="1:9" s="6" customFormat="1" x14ac:dyDescent="0.25">
      <c r="A12" t="s">
        <v>27</v>
      </c>
    </row>
    <row r="13" spans="1:9" s="6" customFormat="1" x14ac:dyDescent="0.25">
      <c r="A13" t="s">
        <v>40</v>
      </c>
    </row>
    <row r="14" spans="1:9" s="6" customFormat="1" x14ac:dyDescent="0.25">
      <c r="A14" t="s">
        <v>31</v>
      </c>
    </row>
    <row r="15" spans="1:9" s="6" customFormat="1" x14ac:dyDescent="0.25">
      <c r="A15" t="s">
        <v>30</v>
      </c>
    </row>
    <row r="16" spans="1:9" x14ac:dyDescent="0.25">
      <c r="A16" s="15" t="s">
        <v>2</v>
      </c>
      <c r="B16" s="16"/>
      <c r="C16" s="16"/>
      <c r="D16" s="16"/>
      <c r="E16" s="16"/>
      <c r="F16" s="16"/>
      <c r="G16" s="16"/>
      <c r="H16" s="16"/>
      <c r="I16" s="16"/>
    </row>
    <row r="17" spans="1:9" ht="17.25" customHeight="1" x14ac:dyDescent="0.25">
      <c r="A17" s="17" t="s">
        <v>6</v>
      </c>
      <c r="B17" s="18"/>
      <c r="C17" s="18"/>
      <c r="D17" s="18"/>
      <c r="E17" s="18"/>
      <c r="F17" s="18"/>
      <c r="G17" s="18"/>
      <c r="H17" s="18"/>
      <c r="I17" s="18"/>
    </row>
    <row r="18" spans="1:9" x14ac:dyDescent="0.25">
      <c r="A18" s="7" t="s">
        <v>3</v>
      </c>
      <c r="B18" s="19"/>
      <c r="C18" s="19"/>
      <c r="D18" s="19"/>
      <c r="E18" s="19"/>
      <c r="F18" s="19"/>
      <c r="G18" s="8"/>
      <c r="H18" s="9">
        <v>224436.83</v>
      </c>
      <c r="I18" s="10"/>
    </row>
    <row r="19" spans="1:9" x14ac:dyDescent="0.25">
      <c r="A19" s="7" t="s">
        <v>4</v>
      </c>
      <c r="B19" s="19"/>
      <c r="C19" s="19"/>
      <c r="D19" s="19"/>
      <c r="E19" s="19"/>
      <c r="F19" s="19"/>
      <c r="G19" s="8"/>
      <c r="H19" s="9">
        <v>209022.19</v>
      </c>
      <c r="I19" s="10"/>
    </row>
    <row r="20" spans="1:9" x14ac:dyDescent="0.25">
      <c r="A20" s="7" t="s">
        <v>15</v>
      </c>
      <c r="B20" s="19"/>
      <c r="C20" s="19"/>
      <c r="D20" s="19"/>
      <c r="E20" s="19"/>
      <c r="F20" s="19"/>
      <c r="G20" s="8"/>
      <c r="H20" s="9">
        <f>SUM(H19-H18)</f>
        <v>-15414.639999999985</v>
      </c>
      <c r="I20" s="10"/>
    </row>
    <row r="21" spans="1:9" x14ac:dyDescent="0.25">
      <c r="A21" s="7" t="s">
        <v>5</v>
      </c>
      <c r="B21" s="19"/>
      <c r="C21" s="19"/>
      <c r="D21" s="19"/>
      <c r="E21" s="19"/>
      <c r="F21" s="19"/>
      <c r="G21" s="8"/>
      <c r="H21" s="9">
        <f>SUM(H19/H18)*100</f>
        <v>93.131858082294244</v>
      </c>
      <c r="I21" s="10"/>
    </row>
    <row r="22" spans="1:9" x14ac:dyDescent="0.25">
      <c r="A22" s="7" t="s">
        <v>34</v>
      </c>
      <c r="B22" s="19"/>
      <c r="C22" s="19"/>
      <c r="D22" s="19"/>
      <c r="E22" s="19"/>
      <c r="F22" s="19"/>
      <c r="G22" s="8"/>
      <c r="H22" s="9">
        <f>SUM(G38)</f>
        <v>97926.037999999971</v>
      </c>
      <c r="I22" s="10"/>
    </row>
    <row r="23" spans="1:9" x14ac:dyDescent="0.25">
      <c r="A23" s="7" t="s">
        <v>33</v>
      </c>
      <c r="B23" s="19"/>
      <c r="C23" s="19"/>
      <c r="D23" s="19"/>
      <c r="E23" s="19"/>
      <c r="F23" s="19"/>
      <c r="G23" s="8"/>
      <c r="H23" s="9">
        <v>-14991.91</v>
      </c>
      <c r="I23" s="10"/>
    </row>
    <row r="24" spans="1:9" x14ac:dyDescent="0.25">
      <c r="A24" s="7" t="s">
        <v>35</v>
      </c>
      <c r="B24" s="19"/>
      <c r="C24" s="19"/>
      <c r="D24" s="19"/>
      <c r="E24" s="19"/>
      <c r="F24" s="19"/>
      <c r="G24" s="8"/>
      <c r="H24" s="9">
        <f>SUM(H19+H23-H22)</f>
        <v>96104.242000000027</v>
      </c>
      <c r="I24" s="10"/>
    </row>
    <row r="25" spans="1:9" x14ac:dyDescent="0.25">
      <c r="A25" s="20" t="s">
        <v>7</v>
      </c>
      <c r="B25" s="18"/>
      <c r="C25" s="18"/>
      <c r="D25" s="18"/>
      <c r="E25" s="18"/>
      <c r="F25" s="18"/>
      <c r="G25" s="18"/>
      <c r="H25" s="18"/>
      <c r="I25" s="18"/>
    </row>
    <row r="26" spans="1:9" x14ac:dyDescent="0.25">
      <c r="A26" s="1" t="s">
        <v>8</v>
      </c>
    </row>
    <row r="27" spans="1:9" ht="26.25" customHeight="1" x14ac:dyDescent="0.25">
      <c r="A27" s="7" t="s">
        <v>10</v>
      </c>
      <c r="B27" s="8"/>
      <c r="C27" s="7" t="s">
        <v>13</v>
      </c>
      <c r="D27" s="8"/>
      <c r="E27" s="7" t="s">
        <v>12</v>
      </c>
      <c r="F27" s="8"/>
      <c r="G27" s="7" t="s">
        <v>11</v>
      </c>
      <c r="H27" s="8"/>
      <c r="I27" s="2" t="s">
        <v>9</v>
      </c>
    </row>
    <row r="28" spans="1:9" x14ac:dyDescent="0.25">
      <c r="A28" s="7" t="s">
        <v>36</v>
      </c>
      <c r="B28" s="8"/>
      <c r="C28" s="7">
        <v>1</v>
      </c>
      <c r="D28" s="8"/>
      <c r="E28" s="7">
        <v>2244</v>
      </c>
      <c r="F28" s="8"/>
      <c r="G28" s="7">
        <f t="shared" ref="G28:G33" si="0">SUM(C28*E28)</f>
        <v>2244</v>
      </c>
      <c r="H28" s="8"/>
      <c r="I28" s="3">
        <v>44670</v>
      </c>
    </row>
    <row r="29" spans="1:9" x14ac:dyDescent="0.25">
      <c r="A29" s="7" t="s">
        <v>37</v>
      </c>
      <c r="B29" s="8"/>
      <c r="C29" s="7">
        <v>13</v>
      </c>
      <c r="D29" s="8"/>
      <c r="E29" s="7">
        <v>883.66</v>
      </c>
      <c r="F29" s="8"/>
      <c r="G29" s="7">
        <v>11487.6</v>
      </c>
      <c r="H29" s="8"/>
      <c r="I29" s="3">
        <v>44706</v>
      </c>
    </row>
    <row r="30" spans="1:9" x14ac:dyDescent="0.25">
      <c r="A30" s="7" t="s">
        <v>38</v>
      </c>
      <c r="B30" s="8"/>
      <c r="C30" s="7">
        <v>1</v>
      </c>
      <c r="D30" s="8"/>
      <c r="E30" s="7">
        <v>2840</v>
      </c>
      <c r="F30" s="8"/>
      <c r="G30" s="7">
        <f t="shared" ref="G30" si="1">SUM(C30*E30)</f>
        <v>2840</v>
      </c>
      <c r="H30" s="8"/>
      <c r="I30" s="3">
        <v>44739</v>
      </c>
    </row>
    <row r="31" spans="1:9" x14ac:dyDescent="0.25">
      <c r="A31" s="7" t="s">
        <v>39</v>
      </c>
      <c r="B31" s="8"/>
      <c r="C31" s="7">
        <v>1</v>
      </c>
      <c r="D31" s="8"/>
      <c r="E31" s="7">
        <v>10479.6</v>
      </c>
      <c r="F31" s="8"/>
      <c r="G31" s="7">
        <f t="shared" si="0"/>
        <v>10479.6</v>
      </c>
      <c r="H31" s="8"/>
      <c r="I31" s="3">
        <v>44773</v>
      </c>
    </row>
    <row r="32" spans="1:9" x14ac:dyDescent="0.25">
      <c r="A32" s="7" t="s">
        <v>41</v>
      </c>
      <c r="B32" s="8"/>
      <c r="C32" s="7">
        <v>5</v>
      </c>
      <c r="D32" s="8"/>
      <c r="E32" s="7">
        <v>443.28</v>
      </c>
      <c r="F32" s="8"/>
      <c r="G32" s="7">
        <f t="shared" si="0"/>
        <v>2216.3999999999996</v>
      </c>
      <c r="H32" s="8"/>
      <c r="I32" s="3">
        <v>44804</v>
      </c>
    </row>
    <row r="33" spans="1:9" x14ac:dyDescent="0.25">
      <c r="A33" s="7" t="s">
        <v>42</v>
      </c>
      <c r="B33" s="8"/>
      <c r="C33" s="7">
        <v>3</v>
      </c>
      <c r="D33" s="8"/>
      <c r="E33" s="7">
        <v>224</v>
      </c>
      <c r="F33" s="8"/>
      <c r="G33" s="7">
        <f t="shared" si="0"/>
        <v>672</v>
      </c>
      <c r="H33" s="8"/>
      <c r="I33" s="3">
        <v>44811</v>
      </c>
    </row>
    <row r="34" spans="1:9" x14ac:dyDescent="0.25">
      <c r="A34" s="7" t="s">
        <v>43</v>
      </c>
      <c r="B34" s="8"/>
      <c r="C34" s="7">
        <v>6</v>
      </c>
      <c r="D34" s="8"/>
      <c r="E34" s="7">
        <v>656.67</v>
      </c>
      <c r="F34" s="8"/>
      <c r="G34" s="7">
        <v>3940</v>
      </c>
      <c r="H34" s="8"/>
      <c r="I34" s="3">
        <v>44809</v>
      </c>
    </row>
    <row r="35" spans="1:9" x14ac:dyDescent="0.25">
      <c r="A35" s="7" t="s">
        <v>44</v>
      </c>
      <c r="B35" s="8"/>
      <c r="C35" s="7">
        <v>2</v>
      </c>
      <c r="D35" s="8"/>
      <c r="E35" s="7">
        <v>1000</v>
      </c>
      <c r="F35" s="8"/>
      <c r="G35" s="7">
        <f t="shared" ref="G35" si="2">SUM(C35*E35)</f>
        <v>2000</v>
      </c>
      <c r="H35" s="8"/>
      <c r="I35" s="3">
        <v>44904</v>
      </c>
    </row>
    <row r="36" spans="1:9" x14ac:dyDescent="0.25">
      <c r="A36" s="7" t="s">
        <v>22</v>
      </c>
      <c r="B36" s="8"/>
      <c r="C36" s="23" t="s">
        <v>21</v>
      </c>
      <c r="D36" s="24"/>
      <c r="E36" s="21">
        <v>4.43</v>
      </c>
      <c r="F36" s="22"/>
      <c r="G36" s="7">
        <f>SUM(E36*1105.8*7)</f>
        <v>34290.857999999993</v>
      </c>
      <c r="H36" s="8"/>
      <c r="I36" s="4">
        <v>2022</v>
      </c>
    </row>
    <row r="37" spans="1:9" x14ac:dyDescent="0.25">
      <c r="A37" s="7" t="s">
        <v>23</v>
      </c>
      <c r="B37" s="8"/>
      <c r="C37" s="23" t="s">
        <v>21</v>
      </c>
      <c r="D37" s="24"/>
      <c r="E37" s="21">
        <v>5.0199999999999996</v>
      </c>
      <c r="F37" s="22"/>
      <c r="G37" s="9">
        <f>SUM(E37*1105.8*5)</f>
        <v>27755.579999999994</v>
      </c>
      <c r="H37" s="10"/>
      <c r="I37" s="4">
        <v>2022</v>
      </c>
    </row>
    <row r="38" spans="1:9" x14ac:dyDescent="0.25">
      <c r="A38" s="7" t="s">
        <v>14</v>
      </c>
      <c r="B38" s="8"/>
      <c r="C38" s="7"/>
      <c r="D38" s="8"/>
      <c r="E38" s="7"/>
      <c r="F38" s="8"/>
      <c r="G38" s="9">
        <f>SUM(G28:H37)</f>
        <v>97926.037999999971</v>
      </c>
      <c r="H38" s="10"/>
      <c r="I38" s="4"/>
    </row>
    <row r="39" spans="1:9" x14ac:dyDescent="0.25">
      <c r="G39" s="5"/>
      <c r="H39" s="5"/>
    </row>
    <row r="40" spans="1:9" x14ac:dyDescent="0.25">
      <c r="B40" t="s">
        <v>45</v>
      </c>
      <c r="C40" t="s">
        <v>46</v>
      </c>
    </row>
    <row r="41" spans="1:9" x14ac:dyDescent="0.25">
      <c r="B41" t="s">
        <v>47</v>
      </c>
    </row>
    <row r="43" spans="1:9" x14ac:dyDescent="0.25">
      <c r="B43" t="s">
        <v>16</v>
      </c>
      <c r="C43" t="s">
        <v>17</v>
      </c>
    </row>
    <row r="44" spans="1:9" x14ac:dyDescent="0.25">
      <c r="B44" t="s">
        <v>47</v>
      </c>
    </row>
    <row r="46" spans="1:9" x14ac:dyDescent="0.25">
      <c r="B46" t="s">
        <v>18</v>
      </c>
      <c r="C46" t="s">
        <v>19</v>
      </c>
    </row>
    <row r="47" spans="1:9" x14ac:dyDescent="0.25">
      <c r="B47" t="s">
        <v>20</v>
      </c>
    </row>
  </sheetData>
  <mergeCells count="68">
    <mergeCell ref="A29:B29"/>
    <mergeCell ref="C29:D29"/>
    <mergeCell ref="E29:F29"/>
    <mergeCell ref="G29:H29"/>
    <mergeCell ref="A30:B30"/>
    <mergeCell ref="C30:D30"/>
    <mergeCell ref="E30:F30"/>
    <mergeCell ref="G30:H30"/>
    <mergeCell ref="G37:H37"/>
    <mergeCell ref="E37:F37"/>
    <mergeCell ref="C37:D37"/>
    <mergeCell ref="A37:B37"/>
    <mergeCell ref="A35:B35"/>
    <mergeCell ref="C35:D35"/>
    <mergeCell ref="E35:F35"/>
    <mergeCell ref="G35:H35"/>
    <mergeCell ref="A36:B36"/>
    <mergeCell ref="C36:D36"/>
    <mergeCell ref="E36:F36"/>
    <mergeCell ref="G36:H36"/>
    <mergeCell ref="A25:I25"/>
    <mergeCell ref="A27:B27"/>
    <mergeCell ref="C27:D27"/>
    <mergeCell ref="E27:F27"/>
    <mergeCell ref="G27:H27"/>
    <mergeCell ref="H23:I23"/>
    <mergeCell ref="H24:I24"/>
    <mergeCell ref="A19:G19"/>
    <mergeCell ref="H19:I19"/>
    <mergeCell ref="A18:G18"/>
    <mergeCell ref="A20:G20"/>
    <mergeCell ref="A21:G21"/>
    <mergeCell ref="A38:B38"/>
    <mergeCell ref="C38:D38"/>
    <mergeCell ref="E38:F38"/>
    <mergeCell ref="G38:H38"/>
    <mergeCell ref="A1:I1"/>
    <mergeCell ref="A2:I4"/>
    <mergeCell ref="A6:I6"/>
    <mergeCell ref="A16:I16"/>
    <mergeCell ref="A17:I17"/>
    <mergeCell ref="A22:G22"/>
    <mergeCell ref="A23:G23"/>
    <mergeCell ref="A24:G24"/>
    <mergeCell ref="H18:I18"/>
    <mergeCell ref="H20:I20"/>
    <mergeCell ref="H21:I21"/>
    <mergeCell ref="H22:I22"/>
    <mergeCell ref="A34:B34"/>
    <mergeCell ref="C34:D34"/>
    <mergeCell ref="E34:F34"/>
    <mergeCell ref="G34:H34"/>
    <mergeCell ref="A28:B28"/>
    <mergeCell ref="C28:D28"/>
    <mergeCell ref="E28:F28"/>
    <mergeCell ref="G28:H28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2023-01-27T07:55:23Z</dcterms:modified>
</cp:coreProperties>
</file>